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endoNas2\web\files\福留子孫\"/>
    </mc:Choice>
  </mc:AlternateContent>
  <xr:revisionPtr revIDLastSave="0" documentId="13_ncr:1_{89B4B699-FB08-4156-B8C8-2640DB328F5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工作表1" sheetId="1" r:id="rId1"/>
    <sheet name="工作表2" sheetId="2" r:id="rId2"/>
    <sheet name="一般教育補助款比例" sheetId="3" r:id="rId3"/>
    <sheet name="地方政府應分擔數額比例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C26" i="1"/>
  <c r="D25" i="1"/>
  <c r="C25" i="1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G24" i="1"/>
</calcChain>
</file>

<file path=xl/sharedStrings.xml><?xml version="1.0" encoding="utf-8"?>
<sst xmlns="http://schemas.openxmlformats.org/spreadsheetml/2006/main" count="76" uniqueCount="37">
  <si>
    <r>
      <rPr>
        <b/>
        <sz val="12"/>
        <color rgb="FF000000"/>
        <rFont val="新細明體"/>
        <family val="1"/>
        <charset val="136"/>
      </rPr>
      <t xml:space="preserve">年度 / 經費
</t>
    </r>
    <r>
      <rPr>
        <b/>
        <sz val="9"/>
        <color rgb="FF000000"/>
        <rFont val="新細明體"/>
        <family val="1"/>
        <charset val="136"/>
      </rPr>
      <t>(單位：新台幣億元)</t>
    </r>
  </si>
  <si>
    <t>教育經費法定下限</t>
  </si>
  <si>
    <t>法定下限百分比</t>
  </si>
  <si>
    <t>全國各級政府教育經費總額</t>
  </si>
  <si>
    <t>教育部主管編列數額</t>
  </si>
  <si>
    <t>中央對地方一般教育補助款</t>
  </si>
  <si>
    <t>地方政府應分擔數額</t>
  </si>
  <si>
    <t>91年</t>
  </si>
  <si>
    <t>92年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</si>
  <si>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</si>
  <si>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</si>
  <si>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</si>
  <si>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</si>
  <si>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</si>
  <si>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</si>
  <si>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</si>
  <si>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</si>
  <si>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</si>
  <si>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</si>
  <si>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</si>
  <si>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</si>
  <si>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</si>
  <si>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</si>
  <si>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</si>
  <si>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</si>
  <si>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</si>
  <si>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</si>
  <si>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</si>
  <si>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</si>
  <si>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</si>
  <si>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年份</t>
  </si>
  <si>
    <t>一般教育補助款比例</t>
  </si>
  <si>
    <t>地方政府應分擔數額比例</t>
  </si>
  <si>
    <t>各級政府
歲入淨額</t>
    <phoneticPr fontId="3" type="noConversion"/>
  </si>
  <si>
    <t>歲入淨額
三年平均</t>
    <phoneticPr fontId="3" type="noConversion"/>
  </si>
  <si>
    <t>114年</t>
    <phoneticPr fontId="3" type="noConversion"/>
  </si>
  <si>
    <t>115年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</si>
</sst>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2"/>
      <color rgb="FF000000"/>
      <name val="新細明體"/>
      <family val="2"/>
      <charset val="136"/>
    </font>
    <font>
      <b/>
      <sz val="12"/>
      <color rgb="FF000000"/>
      <name val="新細明體"/>
      <family val="1"/>
      <charset val="136"/>
    </font>
    <font>
      <b/>
      <sz val="9"/>
      <color rgb="FF000000"/>
      <name val="新細明體"/>
      <family val="1"/>
      <charset val="136"/>
    </font>
    <font>
      <sz val="9"/>
      <name val="新細明體"/>
      <family val="2"/>
      <charset val="136"/>
    </font>
    <font>
      <b/>
      <sz val="11"/>
      <color rgb="FF00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10" fontId="0" fillId="0" borderId="0" xfId="0" applyNumberFormat="1">
      <alignment vertical="center"/>
    </xf>
    <xf numFmtId="3" fontId="0" fillId="0" borderId="0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0" fillId="0" borderId="0" xfId="0" applyNumberFormat="1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78787"/>
      <rgbColor rgb="FF8EA5CA"/>
      <rgbColor rgb="FFAA433F"/>
      <rgbColor rgb="FFFFFFCC"/>
      <rgbColor rgb="FFCCFFFF"/>
      <rgbColor rgb="FF660066"/>
      <rgbColor rgb="FFDB8238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26FA6"/>
      <rgbColor rgb="FF33CCCC"/>
      <rgbColor rgb="FF99CC00"/>
      <rgbColor rgb="FFFFCC00"/>
      <rgbColor rgb="FFFF9900"/>
      <rgbColor rgb="FFFF6600"/>
      <rgbColor rgb="FF6F568D"/>
      <rgbColor rgb="FF969696"/>
      <rgbColor rgb="FF004586"/>
      <rgbColor rgb="FF3D97AF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歲入</c:v>
          </c:tx>
          <c:spPr>
            <a:ln w="28440">
              <a:solidFill>
                <a:srgbClr val="426FA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工作表1!$B$2:$B$24</c:f>
              <c:numCache>
                <c:formatCode>#,##0</c:formatCode>
                <c:ptCount val="23"/>
                <c:pt idx="0">
                  <c:v>17879</c:v>
                </c:pt>
                <c:pt idx="1">
                  <c:v>18482</c:v>
                </c:pt>
                <c:pt idx="2">
                  <c:v>19716</c:v>
                </c:pt>
                <c:pt idx="3">
                  <c:v>21008</c:v>
                </c:pt>
                <c:pt idx="4">
                  <c:v>21770</c:v>
                </c:pt>
                <c:pt idx="5">
                  <c:v>22448</c:v>
                </c:pt>
                <c:pt idx="6">
                  <c:v>22316</c:v>
                </c:pt>
                <c:pt idx="7">
                  <c:v>21136</c:v>
                </c:pt>
                <c:pt idx="8">
                  <c:v>21155</c:v>
                </c:pt>
                <c:pt idx="9">
                  <c:v>23061</c:v>
                </c:pt>
                <c:pt idx="10">
                  <c:v>23212</c:v>
                </c:pt>
                <c:pt idx="11">
                  <c:v>24576</c:v>
                </c:pt>
                <c:pt idx="12">
                  <c:v>25088</c:v>
                </c:pt>
                <c:pt idx="13">
                  <c:v>26623</c:v>
                </c:pt>
                <c:pt idx="14">
                  <c:v>26908</c:v>
                </c:pt>
                <c:pt idx="15">
                  <c:v>27533</c:v>
                </c:pt>
                <c:pt idx="16" formatCode="General">
                  <c:v>28486</c:v>
                </c:pt>
                <c:pt idx="17" formatCode="General">
                  <c:v>29319</c:v>
                </c:pt>
                <c:pt idx="18">
                  <c:v>30361</c:v>
                </c:pt>
                <c:pt idx="19" formatCode="General">
                  <c:v>33211</c:v>
                </c:pt>
                <c:pt idx="20" formatCode="General">
                  <c:v>36907</c:v>
                </c:pt>
                <c:pt idx="21" formatCode="General">
                  <c:v>38888</c:v>
                </c:pt>
                <c:pt idx="22" formatCode="General">
                  <c:v>41850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3-4982-AB4D-AE6862F80FAC}"/>
            </c:ext>
          </c:extLst>
        </c:ser>
        <c:ser>
          <c:idx val="1"/>
          <c:order val="1"/>
          <c:tx>
            <c:v>法定下限</c:v>
          </c:tx>
          <c:spPr>
            <a:ln w="28440">
              <a:solidFill>
                <a:srgbClr val="AA433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工作表1!$D$2:$D$24</c:f>
              <c:numCache>
                <c:formatCode>General</c:formatCode>
                <c:ptCount val="23"/>
                <c:pt idx="4" formatCode="#,##0">
                  <c:v>4019</c:v>
                </c:pt>
                <c:pt idx="5" formatCode="#,##0">
                  <c:v>4243</c:v>
                </c:pt>
                <c:pt idx="6" formatCode="#,##0">
                  <c:v>4463</c:v>
                </c:pt>
                <c:pt idx="7" formatCode="#,##0">
                  <c:v>4675</c:v>
                </c:pt>
                <c:pt idx="8" formatCode="#,##0">
                  <c:v>4768</c:v>
                </c:pt>
                <c:pt idx="9" formatCode="#,##0">
                  <c:v>4723</c:v>
                </c:pt>
                <c:pt idx="10" formatCode="#,##0">
                  <c:v>4630</c:v>
                </c:pt>
                <c:pt idx="11">
                  <c:v>4901</c:v>
                </c:pt>
                <c:pt idx="12" formatCode="#,##0">
                  <c:v>5057</c:v>
                </c:pt>
                <c:pt idx="13" formatCode="#,##0">
                  <c:v>5314</c:v>
                </c:pt>
                <c:pt idx="14" formatCode="#,##0">
                  <c:v>5466</c:v>
                </c:pt>
                <c:pt idx="15" formatCode="#,##0">
                  <c:v>5849</c:v>
                </c:pt>
                <c:pt idx="16" formatCode="#,##0">
                  <c:v>6027</c:v>
                </c:pt>
                <c:pt idx="17" formatCode="#,##0">
                  <c:v>6215</c:v>
                </c:pt>
                <c:pt idx="18" formatCode="#,##0">
                  <c:v>6358</c:v>
                </c:pt>
                <c:pt idx="19" formatCode="#,##0">
                  <c:v>6542</c:v>
                </c:pt>
                <c:pt idx="20">
                  <c:v>6759</c:v>
                </c:pt>
                <c:pt idx="21">
                  <c:v>7122</c:v>
                </c:pt>
                <c:pt idx="22">
                  <c:v>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3-4982-AB4D-AE6862F80FAC}"/>
            </c:ext>
          </c:extLst>
        </c:ser>
        <c:ser>
          <c:idx val="2"/>
          <c:order val="2"/>
          <c:tx>
            <c:v>編列數</c:v>
          </c:tx>
          <c:spPr>
            <a:ln w="28440">
              <a:solidFill>
                <a:srgbClr val="6F568D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工作表1!$F$2:$F$24</c:f>
              <c:numCache>
                <c:formatCode>General</c:formatCode>
                <c:ptCount val="23"/>
                <c:pt idx="4" formatCode="#,##0">
                  <c:v>4204</c:v>
                </c:pt>
                <c:pt idx="5" formatCode="#,##0">
                  <c:v>4364</c:v>
                </c:pt>
                <c:pt idx="6" formatCode="#,##0">
                  <c:v>4480</c:v>
                </c:pt>
                <c:pt idx="7" formatCode="#,##0">
                  <c:v>4689</c:v>
                </c:pt>
                <c:pt idx="8" formatCode="#,##0">
                  <c:v>4785</c:v>
                </c:pt>
                <c:pt idx="9" formatCode="#,##0">
                  <c:v>4868</c:v>
                </c:pt>
                <c:pt idx="10" formatCode="#,##0">
                  <c:v>4895</c:v>
                </c:pt>
                <c:pt idx="11">
                  <c:v>4908</c:v>
                </c:pt>
                <c:pt idx="12" formatCode="#,##0">
                  <c:v>5082</c:v>
                </c:pt>
                <c:pt idx="13" formatCode="#,##0">
                  <c:v>5315</c:v>
                </c:pt>
                <c:pt idx="14" formatCode="#,##0">
                  <c:v>5466</c:v>
                </c:pt>
                <c:pt idx="15" formatCode="#,##0">
                  <c:v>5825</c:v>
                </c:pt>
                <c:pt idx="16" formatCode="#,##0">
                  <c:v>6027</c:v>
                </c:pt>
                <c:pt idx="17" formatCode="#,##0">
                  <c:v>6215</c:v>
                </c:pt>
                <c:pt idx="18" formatCode="#,##0">
                  <c:v>6358</c:v>
                </c:pt>
                <c:pt idx="19" formatCode="#,##0">
                  <c:v>6542</c:v>
                </c:pt>
                <c:pt idx="20" formatCode="#,##0">
                  <c:v>6759</c:v>
                </c:pt>
                <c:pt idx="21">
                  <c:v>7122</c:v>
                </c:pt>
                <c:pt idx="22">
                  <c:v>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43-4982-AB4D-AE6862F80FAC}"/>
            </c:ext>
          </c:extLst>
        </c:ser>
        <c:ser>
          <c:idx val="3"/>
          <c:order val="3"/>
          <c:tx>
            <c:v>教育部</c:v>
          </c:tx>
          <c:spPr>
            <a:ln w="28440">
              <a:solidFill>
                <a:srgbClr val="3D97A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工作表1!$G$2:$G$24</c:f>
              <c:numCache>
                <c:formatCode>General</c:formatCode>
                <c:ptCount val="23"/>
                <c:pt idx="4" formatCode="#,##0">
                  <c:v>1405</c:v>
                </c:pt>
                <c:pt idx="5" formatCode="#,##0">
                  <c:v>1441</c:v>
                </c:pt>
                <c:pt idx="6" formatCode="#,##0">
                  <c:v>1480</c:v>
                </c:pt>
                <c:pt idx="7" formatCode="#,##0">
                  <c:v>1632</c:v>
                </c:pt>
                <c:pt idx="8" formatCode="#,##0">
                  <c:v>1628</c:v>
                </c:pt>
                <c:pt idx="9" formatCode="#,##0">
                  <c:v>1736</c:v>
                </c:pt>
                <c:pt idx="10" formatCode="#,##0">
                  <c:v>1768</c:v>
                </c:pt>
                <c:pt idx="11">
                  <c:v>1805</c:v>
                </c:pt>
                <c:pt idx="12" formatCode="#,##0">
                  <c:v>1893</c:v>
                </c:pt>
                <c:pt idx="13" formatCode="#,##0">
                  <c:v>1978</c:v>
                </c:pt>
                <c:pt idx="14" formatCode="#,##0">
                  <c:v>2063</c:v>
                </c:pt>
                <c:pt idx="15" formatCode="#,##0">
                  <c:v>2219</c:v>
                </c:pt>
                <c:pt idx="16" formatCode="#,##0">
                  <c:v>2317</c:v>
                </c:pt>
                <c:pt idx="17" formatCode="#,##0">
                  <c:v>2405</c:v>
                </c:pt>
                <c:pt idx="18" formatCode="#,##0">
                  <c:v>2472</c:v>
                </c:pt>
                <c:pt idx="19" formatCode="#,##0">
                  <c:v>2566</c:v>
                </c:pt>
                <c:pt idx="20">
                  <c:v>2668</c:v>
                </c:pt>
                <c:pt idx="21">
                  <c:v>2822</c:v>
                </c:pt>
                <c:pt idx="22">
                  <c:v>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43-4982-AB4D-AE6862F80FAC}"/>
            </c:ext>
          </c:extLst>
        </c:ser>
        <c:ser>
          <c:idx val="4"/>
          <c:order val="4"/>
          <c:tx>
            <c:v>行政院</c:v>
          </c:tx>
          <c:spPr>
            <a:ln w="28440">
              <a:solidFill>
                <a:srgbClr val="DB823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工作表1!$H$2:$H$24</c:f>
              <c:numCache>
                <c:formatCode>General</c:formatCode>
                <c:ptCount val="23"/>
                <c:pt idx="4" formatCode="#,##0">
                  <c:v>545</c:v>
                </c:pt>
                <c:pt idx="5" formatCode="#,##0">
                  <c:v>589</c:v>
                </c:pt>
                <c:pt idx="6" formatCode="#,##0">
                  <c:v>597</c:v>
                </c:pt>
                <c:pt idx="7" formatCode="#,##0">
                  <c:v>601</c:v>
                </c:pt>
                <c:pt idx="8" formatCode="#,##0">
                  <c:v>671</c:v>
                </c:pt>
                <c:pt idx="9" formatCode="#,##0">
                  <c:v>629</c:v>
                </c:pt>
                <c:pt idx="10" formatCode="#,##0">
                  <c:v>600</c:v>
                </c:pt>
                <c:pt idx="11">
                  <c:v>538</c:v>
                </c:pt>
                <c:pt idx="12" formatCode="#,##0">
                  <c:v>530</c:v>
                </c:pt>
                <c:pt idx="13" formatCode="#,##0">
                  <c:v>510</c:v>
                </c:pt>
                <c:pt idx="14" formatCode="#,##0">
                  <c:v>500</c:v>
                </c:pt>
                <c:pt idx="15" formatCode="#,##0">
                  <c:v>500</c:v>
                </c:pt>
                <c:pt idx="16" formatCode="#,##0">
                  <c:v>511</c:v>
                </c:pt>
                <c:pt idx="17">
                  <c:v>495</c:v>
                </c:pt>
                <c:pt idx="18">
                  <c:v>480</c:v>
                </c:pt>
                <c:pt idx="19">
                  <c:v>522</c:v>
                </c:pt>
                <c:pt idx="20">
                  <c:v>501</c:v>
                </c:pt>
                <c:pt idx="21">
                  <c:v>555</c:v>
                </c:pt>
                <c:pt idx="22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43-4982-AB4D-AE6862F80FAC}"/>
            </c:ext>
          </c:extLst>
        </c:ser>
        <c:ser>
          <c:idx val="5"/>
          <c:order val="5"/>
          <c:tx>
            <c:v>地方政府</c:v>
          </c:tx>
          <c:spPr>
            <a:ln w="28440">
              <a:solidFill>
                <a:srgbClr val="8EA5CA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工作表1!$I$2:$I$24</c:f>
              <c:numCache>
                <c:formatCode>General</c:formatCode>
                <c:ptCount val="23"/>
                <c:pt idx="4" formatCode="#,##0">
                  <c:v>2254</c:v>
                </c:pt>
                <c:pt idx="5" formatCode="#,##0">
                  <c:v>2334</c:v>
                </c:pt>
                <c:pt idx="6" formatCode="#,##0">
                  <c:v>2403</c:v>
                </c:pt>
                <c:pt idx="7" formatCode="#,##0">
                  <c:v>2456</c:v>
                </c:pt>
                <c:pt idx="8" formatCode="#,##0">
                  <c:v>2486</c:v>
                </c:pt>
                <c:pt idx="9" formatCode="#,##0">
                  <c:v>2503</c:v>
                </c:pt>
                <c:pt idx="10" formatCode="#,##0">
                  <c:v>2527</c:v>
                </c:pt>
                <c:pt idx="11">
                  <c:v>2565</c:v>
                </c:pt>
                <c:pt idx="12" formatCode="#,##0">
                  <c:v>2659</c:v>
                </c:pt>
                <c:pt idx="13" formatCode="#,##0">
                  <c:v>2827</c:v>
                </c:pt>
                <c:pt idx="14" formatCode="#,##0">
                  <c:v>2903</c:v>
                </c:pt>
                <c:pt idx="15" formatCode="#,##0">
                  <c:v>3106</c:v>
                </c:pt>
                <c:pt idx="16" formatCode="#,##0">
                  <c:v>3210</c:v>
                </c:pt>
                <c:pt idx="17" formatCode="#,##0">
                  <c:v>3310</c:v>
                </c:pt>
                <c:pt idx="18" formatCode="#,##0">
                  <c:v>3386</c:v>
                </c:pt>
                <c:pt idx="19" formatCode="#,##0">
                  <c:v>3476</c:v>
                </c:pt>
                <c:pt idx="20" formatCode="#,##0">
                  <c:v>3591</c:v>
                </c:pt>
                <c:pt idx="21">
                  <c:v>3800</c:v>
                </c:pt>
                <c:pt idx="22">
                  <c:v>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43-4982-AB4D-AE6862F80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38528088"/>
        <c:axId val="4130709"/>
      </c:lineChart>
      <c:catAx>
        <c:axId val="38528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zh-TW"/>
          </a:p>
        </c:txPr>
        <c:crossAx val="4130709"/>
        <c:crosses val="autoZero"/>
        <c:auto val="1"/>
        <c:lblAlgn val="ctr"/>
        <c:lblOffset val="100"/>
        <c:noMultiLvlLbl val="0"/>
      </c:catAx>
      <c:valAx>
        <c:axId val="413070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zh-TW"/>
          </a:p>
        </c:txPr>
        <c:crossAx val="3852808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zh-TW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sz="1300" b="0" strike="noStrike" spc="-1">
                <a:latin typeface="Arial"/>
              </a:rPr>
              <a:t>一般教育補助款佔教育經費總額比例圖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一般教育補助款比例!$A$2:$A$20</c:f>
              <c:strCache>
                <c:ptCount val="19"/>
                <c:pt idx="0">
                  <c:v>95年</c:v>
                </c:pt>
                <c:pt idx="1">
                  <c:v>96年</c:v>
                </c:pt>
                <c:pt idx="2">
                  <c:v>97年</c:v>
                </c:pt>
                <c:pt idx="3">
                  <c:v>98年</c:v>
                </c:pt>
                <c:pt idx="4">
                  <c:v>99年</c:v>
                </c:pt>
                <c:pt idx="5">
                  <c:v>100年</c:v>
                </c:pt>
                <c:pt idx="6">
                  <c:v>101年</c:v>
                </c:pt>
                <c:pt idx="7">
                  <c:v>102年</c:v>
                </c:pt>
                <c:pt idx="8">
                  <c:v>103年</c:v>
                </c:pt>
                <c:pt idx="9">
                  <c:v>104年</c:v>
                </c:pt>
                <c:pt idx="10">
                  <c:v>105年</c:v>
                </c:pt>
                <c:pt idx="11">
                  <c:v>106年</c:v>
                </c:pt>
                <c:pt idx="12">
                  <c:v>107年</c:v>
                </c:pt>
                <c:pt idx="13">
                  <c:v>108年</c:v>
                </c:pt>
                <c:pt idx="14">
                  <c:v>109年</c:v>
                </c:pt>
                <c:pt idx="15">
                  <c:v>110年</c:v>
                </c:pt>
                <c:pt idx="16">
                  <c:v>111年</c:v>
                </c:pt>
                <c:pt idx="17">
                  <c:v>112年</c:v>
                </c:pt>
                <c:pt idx="18">
                  <c:v>113年</c:v>
                </c:pt>
              </c:strCache>
            </c:strRef>
          </c:cat>
          <c:val>
            <c:numRef>
              <c:f>一般教育補助款比例!$B$2:$B$20</c:f>
              <c:numCache>
                <c:formatCode>0.00%</c:formatCode>
                <c:ptCount val="19"/>
                <c:pt idx="0">
                  <c:v>0.1296384395813511</c:v>
                </c:pt>
                <c:pt idx="1">
                  <c:v>0.134967919340055</c:v>
                </c:pt>
                <c:pt idx="2">
                  <c:v>0.13325892857142857</c:v>
                </c:pt>
                <c:pt idx="3">
                  <c:v>0.12817231819151204</c:v>
                </c:pt>
                <c:pt idx="4">
                  <c:v>0.14022988505747128</c:v>
                </c:pt>
                <c:pt idx="5">
                  <c:v>0.12921117502054233</c:v>
                </c:pt>
                <c:pt idx="6">
                  <c:v>0.12257405515832483</c:v>
                </c:pt>
                <c:pt idx="7">
                  <c:v>0.10961695191524043</c:v>
                </c:pt>
                <c:pt idx="8">
                  <c:v>0.1042896497441952</c:v>
                </c:pt>
                <c:pt idx="9">
                  <c:v>9.5954844778927559E-2</c:v>
                </c:pt>
                <c:pt idx="10">
                  <c:v>9.1474570069520672E-2</c:v>
                </c:pt>
                <c:pt idx="11">
                  <c:v>8.5836909871244635E-2</c:v>
                </c:pt>
                <c:pt idx="12">
                  <c:v>8.4785133565621368E-2</c:v>
                </c:pt>
                <c:pt idx="13">
                  <c:v>7.9646017699115043E-2</c:v>
                </c:pt>
                <c:pt idx="14">
                  <c:v>7.5495438817238122E-2</c:v>
                </c:pt>
                <c:pt idx="15">
                  <c:v>7.9792112503821455E-2</c:v>
                </c:pt>
                <c:pt idx="16">
                  <c:v>7.4123391034176658E-2</c:v>
                </c:pt>
                <c:pt idx="17">
                  <c:v>7.7927548441449029E-2</c:v>
                </c:pt>
                <c:pt idx="18">
                  <c:v>7.6204076333895879E-2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0-40ED-9947-9BBACDA75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8708210"/>
        <c:axId val="46843598"/>
      </c:lineChart>
      <c:catAx>
        <c:axId val="87082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sz="900" b="0" strike="noStrike" spc="-1">
                    <a:latin typeface="Arial"/>
                  </a:rPr>
                  <a:t>年份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zh-TW"/>
          </a:p>
        </c:txPr>
        <c:crossAx val="46843598"/>
        <c:crosses val="autoZero"/>
        <c:auto val="1"/>
        <c:lblAlgn val="ctr"/>
        <c:lblOffset val="100"/>
        <c:noMultiLvlLbl val="0"/>
      </c:catAx>
      <c:valAx>
        <c:axId val="4684359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sz="900" b="0" strike="noStrike" spc="-1">
                    <a:latin typeface="Arial"/>
                  </a:rPr>
                  <a:t>一般教育補助款比例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zh-TW"/>
          </a:p>
        </c:txPr>
        <c:crossAx val="8708210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zh-TW" altLang="en-US" sz="1300" b="0" strike="noStrike" spc="-1">
                <a:latin typeface="Arial"/>
              </a:rPr>
              <a:t>地方政府應分擔數額佔教育經費總額比例圖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地方政府應分擔數額比例!$A$2:$A$20</c:f>
              <c:strCache>
                <c:ptCount val="19"/>
                <c:pt idx="0">
                  <c:v>95年</c:v>
                </c:pt>
                <c:pt idx="1">
                  <c:v>96年</c:v>
                </c:pt>
                <c:pt idx="2">
                  <c:v>97年</c:v>
                </c:pt>
                <c:pt idx="3">
                  <c:v>98年</c:v>
                </c:pt>
                <c:pt idx="4">
                  <c:v>99年</c:v>
                </c:pt>
                <c:pt idx="5">
                  <c:v>100年</c:v>
                </c:pt>
                <c:pt idx="6">
                  <c:v>101年</c:v>
                </c:pt>
                <c:pt idx="7">
                  <c:v>102年</c:v>
                </c:pt>
                <c:pt idx="8">
                  <c:v>103年</c:v>
                </c:pt>
                <c:pt idx="9">
                  <c:v>104年</c:v>
                </c:pt>
                <c:pt idx="10">
                  <c:v>105年</c:v>
                </c:pt>
                <c:pt idx="11">
                  <c:v>106年</c:v>
                </c:pt>
                <c:pt idx="12">
                  <c:v>107年</c:v>
                </c:pt>
                <c:pt idx="13">
                  <c:v>108年</c:v>
                </c:pt>
                <c:pt idx="14">
                  <c:v>109年</c:v>
                </c:pt>
                <c:pt idx="15">
                  <c:v>110年</c:v>
                </c:pt>
                <c:pt idx="16">
                  <c:v>111年</c:v>
                </c:pt>
                <c:pt idx="17">
                  <c:v>112年</c:v>
                </c:pt>
                <c:pt idx="18">
                  <c:v>113年</c:v>
                </c:pt>
              </c:strCache>
            </c:strRef>
          </c:cat>
          <c:val>
            <c:numRef>
              <c:f>地方政府應分擔數額比例!$B$2:$B$20</c:f>
              <c:numCache>
                <c:formatCode>0.00%</c:formatCode>
                <c:ptCount val="19"/>
                <c:pt idx="0">
                  <c:v>0.53615604186489063</c:v>
                </c:pt>
                <c:pt idx="1">
                  <c:v>0.53483043079743353</c:v>
                </c:pt>
                <c:pt idx="2">
                  <c:v>0.53638392857142858</c:v>
                </c:pt>
                <c:pt idx="3">
                  <c:v>0.52377905736830876</c:v>
                </c:pt>
                <c:pt idx="4">
                  <c:v>0.51954022988505744</c:v>
                </c:pt>
                <c:pt idx="5">
                  <c:v>0.51417419884963023</c:v>
                </c:pt>
                <c:pt idx="6">
                  <c:v>0.51624106230847799</c:v>
                </c:pt>
                <c:pt idx="7">
                  <c:v>0.52261613691931541</c:v>
                </c:pt>
                <c:pt idx="8">
                  <c:v>0.52321920503738684</c:v>
                </c:pt>
                <c:pt idx="9">
                  <c:v>0.53189087488240827</c:v>
                </c:pt>
                <c:pt idx="10">
                  <c:v>0.53110135382363699</c:v>
                </c:pt>
                <c:pt idx="11">
                  <c:v>0.53321888412017171</c:v>
                </c:pt>
                <c:pt idx="12">
                  <c:v>0.53260328521652567</c:v>
                </c:pt>
                <c:pt idx="13">
                  <c:v>0.53258246178600166</c:v>
                </c:pt>
                <c:pt idx="14">
                  <c:v>0.5325574079899339</c:v>
                </c:pt>
                <c:pt idx="15">
                  <c:v>0.53133598287985329</c:v>
                </c:pt>
                <c:pt idx="16">
                  <c:v>0.5312916111850865</c:v>
                </c:pt>
                <c:pt idx="17">
                  <c:v>0.53355798932884024</c:v>
                </c:pt>
                <c:pt idx="18">
                  <c:v>0.5321303388290276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2-442E-AE51-FEA2C60D9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40949078"/>
        <c:axId val="9997423"/>
      </c:lineChart>
      <c:catAx>
        <c:axId val="409490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zh-TW" altLang="en-US" sz="900" b="0" strike="noStrike" spc="-1">
                    <a:latin typeface="Arial"/>
                  </a:rPr>
                  <a:t>年份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zh-TW"/>
          </a:p>
        </c:txPr>
        <c:crossAx val="9997423"/>
        <c:crosses val="autoZero"/>
        <c:auto val="1"/>
        <c:lblAlgn val="ctr"/>
        <c:lblOffset val="100"/>
        <c:noMultiLvlLbl val="0"/>
      </c:catAx>
      <c:valAx>
        <c:axId val="999742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zh-TW" altLang="en-US" sz="900" b="0" strike="noStrike" spc="-1">
                    <a:latin typeface="Arial"/>
                  </a:rPr>
                  <a:t>地方政府應分擔數額比例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zh-TW"/>
          </a:p>
        </c:txPr>
        <c:crossAx val="4094907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548640</xdr:colOff>
      <xdr:row>9</xdr:row>
      <xdr:rowOff>167760</xdr:rowOff>
    </xdr:from>
    <xdr:to>
      <xdr:col>13</xdr:col>
      <xdr:colOff>504360</xdr:colOff>
      <xdr:row>24</xdr:row>
      <xdr:rowOff>192960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38160</xdr:colOff>
      <xdr:row>1</xdr:row>
      <xdr:rowOff>39600</xdr:rowOff>
    </xdr:from>
    <xdr:to>
      <xdr:col>12</xdr:col>
      <xdr:colOff>644400</xdr:colOff>
      <xdr:row>24</xdr:row>
      <xdr:rowOff>135000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33480</xdr:colOff>
      <xdr:row>1</xdr:row>
      <xdr:rowOff>39600</xdr:rowOff>
    </xdr:from>
    <xdr:to>
      <xdr:col>14</xdr:col>
      <xdr:colOff>138960</xdr:colOff>
      <xdr:row>28</xdr:row>
      <xdr:rowOff>33120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13" zoomScale="90" zoomScaleNormal="90" workbookViewId="0">
      <pane xSplit="1" topLeftCell="B1" activePane="topRight" state="frozen"/>
      <selection pane="topRight" activeCell="G25" sqref="G25"/>
    </sheetView>
  </sheetViews>
  <sheetFormatPr defaultColWidth="8.54296875" defaultRowHeight="17" x14ac:dyDescent="0.4"/>
  <cols>
    <col min="1" max="1" width="15.6328125" style="1" customWidth="1"/>
    <col min="2" max="3" width="10.6328125" customWidth="1"/>
    <col min="4" max="4" width="20.6328125" customWidth="1"/>
    <col min="5" max="5" width="15.6328125" customWidth="1"/>
    <col min="6" max="6" width="25.6328125" customWidth="1"/>
    <col min="7" max="7" width="20.6328125" customWidth="1"/>
    <col min="8" max="8" width="25.6328125" customWidth="1"/>
    <col min="9" max="9" width="20.6328125" customWidth="1"/>
  </cols>
  <sheetData>
    <row r="1" spans="1:9" ht="30" customHeight="1" x14ac:dyDescent="0.4">
      <c r="A1" s="2" t="s">
        <v>0</v>
      </c>
      <c r="B1" s="13" t="s">
        <v>33</v>
      </c>
      <c r="C1" s="13" t="s">
        <v>34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9" x14ac:dyDescent="0.4">
      <c r="A2" s="4" t="s">
        <v>7</v>
      </c>
      <c r="B2" s="5">
        <v>17879</v>
      </c>
      <c r="C2" s="5"/>
      <c r="D2" s="6"/>
      <c r="E2" s="6"/>
      <c r="F2" s="6"/>
      <c r="G2" s="6"/>
      <c r="H2" s="6"/>
      <c r="I2" s="6"/>
    </row>
    <row r="3" spans="1:9" x14ac:dyDescent="0.4">
      <c r="A3" s="4" t="s">
        <v>8</v>
      </c>
      <c r="B3" s="5">
        <v>18482</v>
      </c>
      <c r="C3" s="5"/>
      <c r="D3" s="6"/>
      <c r="E3" s="6"/>
      <c r="F3" s="6"/>
      <c r="G3" s="6"/>
      <c r="H3" s="6"/>
      <c r="I3" s="6"/>
    </row>
    <row r="4" spans="1:9" x14ac:dyDescent="0.4">
      <c r="A4" s="4" t="s">
        <v>9</v>
      </c>
      <c r="B4" s="5">
        <v>19716</v>
      </c>
      <c r="C4" s="5"/>
      <c r="D4" s="6"/>
      <c r="E4" s="6"/>
      <c r="F4" s="6"/>
      <c r="G4" s="6"/>
      <c r="H4" s="6"/>
      <c r="I4" s="6"/>
    </row>
    <row r="5" spans="1:9" x14ac:dyDescent="0.4">
      <c r="A5" s="4" t="s">
        <v>10</v>
      </c>
      <c r="B5" s="5">
        <v>21008</v>
      </c>
      <c r="C5" s="5"/>
      <c r="D5" s="6"/>
      <c r="E5" s="6"/>
      <c r="F5" s="6"/>
      <c r="G5" s="6"/>
      <c r="H5" s="6"/>
      <c r="I5" s="6"/>
    </row>
    <row r="6" spans="1:9" x14ac:dyDescent="0.4">
      <c r="A6" s="4" t="s">
        <v>11</v>
      </c>
      <c r="B6" s="5">
        <v>21770</v>
      </c>
      <c r="C6" s="5"/>
      <c r="D6" s="5">
        <v>4019</v>
      </c>
      <c r="E6" s="7">
        <v>0.215</v>
      </c>
      <c r="F6" s="5">
        <v>4204</v>
      </c>
      <c r="G6" s="5">
        <v>1405</v>
      </c>
      <c r="H6" s="5">
        <v>545</v>
      </c>
      <c r="I6" s="5">
        <v>2254</v>
      </c>
    </row>
    <row r="7" spans="1:9" x14ac:dyDescent="0.4">
      <c r="A7" s="4" t="s">
        <v>12</v>
      </c>
      <c r="B7" s="5">
        <v>22448</v>
      </c>
      <c r="C7" s="5"/>
      <c r="D7" s="5">
        <v>4243</v>
      </c>
      <c r="E7" s="7">
        <v>0.215</v>
      </c>
      <c r="F7" s="5">
        <v>4364</v>
      </c>
      <c r="G7" s="5">
        <v>1441</v>
      </c>
      <c r="H7" s="5">
        <v>589</v>
      </c>
      <c r="I7" s="5">
        <v>2334</v>
      </c>
    </row>
    <row r="8" spans="1:9" x14ac:dyDescent="0.4">
      <c r="A8" s="4" t="s">
        <v>13</v>
      </c>
      <c r="B8" s="5">
        <v>22316</v>
      </c>
      <c r="C8" s="5"/>
      <c r="D8" s="5">
        <v>4463</v>
      </c>
      <c r="E8" s="7">
        <v>0.215</v>
      </c>
      <c r="F8" s="5">
        <v>4480</v>
      </c>
      <c r="G8" s="5">
        <v>1480</v>
      </c>
      <c r="H8" s="5">
        <v>597</v>
      </c>
      <c r="I8" s="5">
        <v>2403</v>
      </c>
    </row>
    <row r="9" spans="1:9" x14ac:dyDescent="0.4">
      <c r="A9" s="4" t="s">
        <v>14</v>
      </c>
      <c r="B9" s="5">
        <v>21136</v>
      </c>
      <c r="C9" s="5"/>
      <c r="D9" s="5">
        <v>4675</v>
      </c>
      <c r="E9" s="7">
        <v>0.215</v>
      </c>
      <c r="F9" s="5">
        <v>4689</v>
      </c>
      <c r="G9" s="5">
        <v>1632</v>
      </c>
      <c r="H9" s="5">
        <v>601</v>
      </c>
      <c r="I9" s="5">
        <v>2456</v>
      </c>
    </row>
    <row r="10" spans="1:9" x14ac:dyDescent="0.4">
      <c r="A10" s="4" t="s">
        <v>15</v>
      </c>
      <c r="B10" s="5">
        <v>21155</v>
      </c>
      <c r="C10" s="5"/>
      <c r="D10" s="5">
        <v>4768</v>
      </c>
      <c r="E10" s="7">
        <v>0.215</v>
      </c>
      <c r="F10" s="5">
        <v>4785</v>
      </c>
      <c r="G10" s="5">
        <v>1628</v>
      </c>
      <c r="H10" s="5">
        <v>671</v>
      </c>
      <c r="I10" s="5">
        <v>2486</v>
      </c>
    </row>
    <row r="11" spans="1:9" x14ac:dyDescent="0.4">
      <c r="A11" s="4" t="s">
        <v>16</v>
      </c>
      <c r="B11" s="5">
        <v>23061</v>
      </c>
      <c r="C11" s="5"/>
      <c r="D11" s="5">
        <v>4723</v>
      </c>
      <c r="E11" s="7">
        <v>0.215</v>
      </c>
      <c r="F11" s="5">
        <v>4868</v>
      </c>
      <c r="G11" s="5">
        <v>1736</v>
      </c>
      <c r="H11" s="5">
        <v>629</v>
      </c>
      <c r="I11" s="5">
        <v>2503</v>
      </c>
    </row>
    <row r="12" spans="1:9" x14ac:dyDescent="0.4">
      <c r="A12" s="4" t="s">
        <v>17</v>
      </c>
      <c r="B12" s="5">
        <v>23212</v>
      </c>
      <c r="C12" s="5"/>
      <c r="D12" s="5">
        <v>4630</v>
      </c>
      <c r="E12" s="7">
        <v>0.215</v>
      </c>
      <c r="F12" s="5">
        <v>4895</v>
      </c>
      <c r="G12" s="5">
        <v>1768</v>
      </c>
      <c r="H12" s="5">
        <v>600</v>
      </c>
      <c r="I12" s="5">
        <v>2527</v>
      </c>
    </row>
    <row r="13" spans="1:9" x14ac:dyDescent="0.4">
      <c r="A13" s="4" t="s">
        <v>18</v>
      </c>
      <c r="B13" s="5">
        <v>24576</v>
      </c>
      <c r="C13" s="5"/>
      <c r="D13" s="6">
        <v>4901</v>
      </c>
      <c r="E13" s="7">
        <v>0.22500000000000001</v>
      </c>
      <c r="F13" s="6">
        <v>4908</v>
      </c>
      <c r="G13" s="6">
        <v>1805</v>
      </c>
      <c r="H13" s="6">
        <v>538</v>
      </c>
      <c r="I13" s="6">
        <v>2565</v>
      </c>
    </row>
    <row r="14" spans="1:9" x14ac:dyDescent="0.4">
      <c r="A14" s="4" t="s">
        <v>19</v>
      </c>
      <c r="B14" s="5">
        <v>25088</v>
      </c>
      <c r="C14" s="5"/>
      <c r="D14" s="5">
        <v>5057</v>
      </c>
      <c r="E14" s="7">
        <v>0.22500000000000001</v>
      </c>
      <c r="F14" s="5">
        <v>5082</v>
      </c>
      <c r="G14" s="5">
        <v>1893</v>
      </c>
      <c r="H14" s="5">
        <v>530</v>
      </c>
      <c r="I14" s="5">
        <v>2659</v>
      </c>
    </row>
    <row r="15" spans="1:9" x14ac:dyDescent="0.4">
      <c r="A15" s="4" t="s">
        <v>20</v>
      </c>
      <c r="B15" s="5">
        <v>26623</v>
      </c>
      <c r="C15" s="5"/>
      <c r="D15" s="5">
        <v>5314</v>
      </c>
      <c r="E15" s="7">
        <v>0.22500000000000001</v>
      </c>
      <c r="F15" s="5">
        <v>5315</v>
      </c>
      <c r="G15" s="5">
        <v>1978</v>
      </c>
      <c r="H15" s="5">
        <v>510</v>
      </c>
      <c r="I15" s="5">
        <v>2827</v>
      </c>
    </row>
    <row r="16" spans="1:9" x14ac:dyDescent="0.4">
      <c r="A16" s="4" t="s">
        <v>21</v>
      </c>
      <c r="B16" s="5">
        <v>26908</v>
      </c>
      <c r="C16" s="5"/>
      <c r="D16" s="5">
        <v>5466</v>
      </c>
      <c r="E16" s="7">
        <v>0.22500000000000001</v>
      </c>
      <c r="F16" s="5">
        <v>5466</v>
      </c>
      <c r="G16" s="5">
        <v>2063</v>
      </c>
      <c r="H16" s="5">
        <v>500</v>
      </c>
      <c r="I16" s="5">
        <v>2903</v>
      </c>
    </row>
    <row r="17" spans="1:9" x14ac:dyDescent="0.4">
      <c r="A17" s="4" t="s">
        <v>22</v>
      </c>
      <c r="B17" s="5">
        <v>27533</v>
      </c>
      <c r="C17" s="5"/>
      <c r="D17" s="5">
        <v>5849</v>
      </c>
      <c r="E17" s="8">
        <v>0.23</v>
      </c>
      <c r="F17" s="5">
        <v>5825</v>
      </c>
      <c r="G17" s="5">
        <v>2219</v>
      </c>
      <c r="H17" s="5">
        <v>500</v>
      </c>
      <c r="I17" s="5">
        <v>3106</v>
      </c>
    </row>
    <row r="18" spans="1:9" x14ac:dyDescent="0.4">
      <c r="A18" s="4" t="s">
        <v>23</v>
      </c>
      <c r="B18" s="6">
        <v>28486</v>
      </c>
      <c r="C18" s="6"/>
      <c r="D18" s="5">
        <v>6027</v>
      </c>
      <c r="E18" s="8">
        <v>0.23</v>
      </c>
      <c r="F18" s="5">
        <v>6027</v>
      </c>
      <c r="G18" s="5">
        <v>2317</v>
      </c>
      <c r="H18" s="5">
        <v>511</v>
      </c>
      <c r="I18" s="5">
        <v>3210</v>
      </c>
    </row>
    <row r="19" spans="1:9" x14ac:dyDescent="0.4">
      <c r="A19" s="4" t="s">
        <v>24</v>
      </c>
      <c r="B19" s="6">
        <v>29319</v>
      </c>
      <c r="C19" s="6"/>
      <c r="D19" s="5">
        <v>6215</v>
      </c>
      <c r="E19" s="8">
        <v>0.23</v>
      </c>
      <c r="F19" s="5">
        <v>6215</v>
      </c>
      <c r="G19" s="5">
        <v>2405</v>
      </c>
      <c r="H19" s="6">
        <v>495</v>
      </c>
      <c r="I19" s="5">
        <v>3310</v>
      </c>
    </row>
    <row r="20" spans="1:9" x14ac:dyDescent="0.4">
      <c r="A20" s="4" t="s">
        <v>25</v>
      </c>
      <c r="B20" s="9">
        <v>30361</v>
      </c>
      <c r="C20" s="12"/>
      <c r="D20" s="10">
        <v>6358</v>
      </c>
      <c r="E20" s="8">
        <v>0.23</v>
      </c>
      <c r="F20" s="10">
        <v>6358</v>
      </c>
      <c r="G20" s="10">
        <v>2472</v>
      </c>
      <c r="H20" s="6">
        <v>480</v>
      </c>
      <c r="I20" s="10">
        <v>3386</v>
      </c>
    </row>
    <row r="21" spans="1:9" x14ac:dyDescent="0.4">
      <c r="A21" s="4" t="s">
        <v>26</v>
      </c>
      <c r="B21">
        <v>33211</v>
      </c>
      <c r="D21" s="10">
        <v>6542</v>
      </c>
      <c r="E21" s="8">
        <v>0.23</v>
      </c>
      <c r="F21" s="10">
        <v>6542</v>
      </c>
      <c r="G21" s="10">
        <v>2566</v>
      </c>
      <c r="H21" s="6">
        <v>522</v>
      </c>
      <c r="I21" s="10">
        <v>3476</v>
      </c>
    </row>
    <row r="22" spans="1:9" x14ac:dyDescent="0.4">
      <c r="A22" s="4" t="s">
        <v>27</v>
      </c>
      <c r="B22">
        <v>36907</v>
      </c>
      <c r="D22">
        <v>6759</v>
      </c>
      <c r="E22" s="8">
        <v>0.23</v>
      </c>
      <c r="F22" s="10">
        <v>6759</v>
      </c>
      <c r="G22">
        <v>2668</v>
      </c>
      <c r="H22" s="6">
        <v>501</v>
      </c>
      <c r="I22" s="10">
        <v>3591</v>
      </c>
    </row>
    <row r="23" spans="1:9" x14ac:dyDescent="0.4">
      <c r="A23" s="4" t="s">
        <v>28</v>
      </c>
      <c r="B23">
        <v>38888</v>
      </c>
      <c r="D23">
        <v>7122</v>
      </c>
      <c r="E23" s="8">
        <v>0.23</v>
      </c>
      <c r="F23">
        <v>7122</v>
      </c>
      <c r="G23">
        <v>2822</v>
      </c>
      <c r="H23">
        <v>555</v>
      </c>
      <c r="I23">
        <v>3800</v>
      </c>
    </row>
    <row r="24" spans="1:9" x14ac:dyDescent="0.4">
      <c r="A24" s="4" t="s">
        <v>29</v>
      </c>
      <c r="B24">
        <v>41850</v>
      </c>
      <c r="D24">
        <v>7703</v>
      </c>
      <c r="E24" s="8">
        <v>0.23</v>
      </c>
      <c r="F24">
        <v>7703</v>
      </c>
      <c r="G24">
        <f>3604-500</f>
        <v>3104</v>
      </c>
      <c r="H24">
        <v>587</v>
      </c>
      <c r="I24">
        <v>4099</v>
      </c>
    </row>
    <row r="25" spans="1:9" x14ac:dyDescent="0.4">
      <c r="A25" s="4" t="s">
        <v>35</v>
      </c>
      <c r="C25">
        <f>(B21+B22+B23)/3</f>
        <v>36335.333333333336</v>
      </c>
      <c r="D25">
        <f>ROUND(C25*0.23,0)</f>
        <v>8357</v>
      </c>
      <c r="E25" s="8">
        <v>0.23</v>
      </c>
      <c r="F25">
        <v>8357</v>
      </c>
      <c r="I25" s="14">
        <v>4447</v>
      </c>
    </row>
    <row r="26" spans="1:9" x14ac:dyDescent="0.4">
      <c r="A26" s="4" t="s">
        <v>36</v>
      </c>
      <c r="C26">
        <f>(B22+B23+B24)/3</f>
        <v>39215</v>
      </c>
      <c r="D26">
        <f>ROUND(C26*0.23,0)</f>
        <v>9019</v>
      </c>
      <c r="E26" s="8">
        <v>0.23</v>
      </c>
      <c r="F26">
        <v>9019</v>
      </c>
      <c r="I26" s="14">
        <v>5609</v>
      </c>
    </row>
  </sheetData>
  <phoneticPr fontId="3" type="noConversion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zoomScaleNormal="100" workbookViewId="0">
      <selection activeCell="A13" sqref="A13"/>
    </sheetView>
  </sheetViews>
  <sheetFormatPr defaultColWidth="8.54296875" defaultRowHeight="17" x14ac:dyDescent="0.4"/>
  <sheetData/>
  <phoneticPr fontId="3" type="noConversion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0"/>
  <sheetViews>
    <sheetView zoomScaleNormal="100" workbookViewId="0">
      <selection activeCell="O10" sqref="O10"/>
    </sheetView>
  </sheetViews>
  <sheetFormatPr defaultColWidth="11.36328125" defaultRowHeight="17" x14ac:dyDescent="0.4"/>
  <sheetData>
    <row r="1" spans="1:2" x14ac:dyDescent="0.4">
      <c r="A1" t="s">
        <v>30</v>
      </c>
      <c r="B1" t="s">
        <v>31</v>
      </c>
    </row>
    <row r="2" spans="1:2" x14ac:dyDescent="0.4">
      <c r="A2" s="4" t="s">
        <v>11</v>
      </c>
      <c r="B2" s="11">
        <f>工作表1!H6/工作表1!F6</f>
        <v>0.1296384395813511</v>
      </c>
    </row>
    <row r="3" spans="1:2" x14ac:dyDescent="0.4">
      <c r="A3" s="4" t="s">
        <v>12</v>
      </c>
      <c r="B3" s="11">
        <f>工作表1!H7/工作表1!F7</f>
        <v>0.134967919340055</v>
      </c>
    </row>
    <row r="4" spans="1:2" x14ac:dyDescent="0.4">
      <c r="A4" s="4" t="s">
        <v>13</v>
      </c>
      <c r="B4" s="11">
        <f>工作表1!H8/工作表1!F8</f>
        <v>0.13325892857142857</v>
      </c>
    </row>
    <row r="5" spans="1:2" x14ac:dyDescent="0.4">
      <c r="A5" s="4" t="s">
        <v>14</v>
      </c>
      <c r="B5" s="11">
        <f>工作表1!H9/工作表1!F9</f>
        <v>0.12817231819151204</v>
      </c>
    </row>
    <row r="6" spans="1:2" x14ac:dyDescent="0.4">
      <c r="A6" s="4" t="s">
        <v>15</v>
      </c>
      <c r="B6" s="11">
        <f>工作表1!H10/工作表1!F10</f>
        <v>0.14022988505747128</v>
      </c>
    </row>
    <row r="7" spans="1:2" x14ac:dyDescent="0.4">
      <c r="A7" s="4" t="s">
        <v>16</v>
      </c>
      <c r="B7" s="11">
        <f>工作表1!H11/工作表1!F11</f>
        <v>0.12921117502054233</v>
      </c>
    </row>
    <row r="8" spans="1:2" x14ac:dyDescent="0.4">
      <c r="A8" s="4" t="s">
        <v>17</v>
      </c>
      <c r="B8" s="11">
        <f>工作表1!H12/工作表1!F12</f>
        <v>0.12257405515832483</v>
      </c>
    </row>
    <row r="9" spans="1:2" x14ac:dyDescent="0.4">
      <c r="A9" s="4" t="s">
        <v>18</v>
      </c>
      <c r="B9" s="11">
        <f>工作表1!H13/工作表1!F13</f>
        <v>0.10961695191524043</v>
      </c>
    </row>
    <row r="10" spans="1:2" x14ac:dyDescent="0.4">
      <c r="A10" s="4" t="s">
        <v>19</v>
      </c>
      <c r="B10" s="11">
        <f>工作表1!H14/工作表1!F14</f>
        <v>0.1042896497441952</v>
      </c>
    </row>
    <row r="11" spans="1:2" x14ac:dyDescent="0.4">
      <c r="A11" s="4" t="s">
        <v>20</v>
      </c>
      <c r="B11" s="11">
        <f>工作表1!H15/工作表1!F15</f>
        <v>9.5954844778927559E-2</v>
      </c>
    </row>
    <row r="12" spans="1:2" x14ac:dyDescent="0.4">
      <c r="A12" s="4" t="s">
        <v>21</v>
      </c>
      <c r="B12" s="11">
        <f>工作表1!H16/工作表1!F16</f>
        <v>9.1474570069520672E-2</v>
      </c>
    </row>
    <row r="13" spans="1:2" x14ac:dyDescent="0.4">
      <c r="A13" s="4" t="s">
        <v>22</v>
      </c>
      <c r="B13" s="11">
        <f>工作表1!H17/工作表1!F17</f>
        <v>8.5836909871244635E-2</v>
      </c>
    </row>
    <row r="14" spans="1:2" x14ac:dyDescent="0.4">
      <c r="A14" s="4" t="s">
        <v>23</v>
      </c>
      <c r="B14" s="11">
        <f>工作表1!H18/工作表1!F18</f>
        <v>8.4785133565621368E-2</v>
      </c>
    </row>
    <row r="15" spans="1:2" x14ac:dyDescent="0.4">
      <c r="A15" s="4" t="s">
        <v>24</v>
      </c>
      <c r="B15" s="11">
        <f>工作表1!H19/工作表1!F19</f>
        <v>7.9646017699115043E-2</v>
      </c>
    </row>
    <row r="16" spans="1:2" x14ac:dyDescent="0.4">
      <c r="A16" s="4" t="s">
        <v>25</v>
      </c>
      <c r="B16" s="11">
        <f>工作表1!H20/工作表1!F20</f>
        <v>7.5495438817238122E-2</v>
      </c>
    </row>
    <row r="17" spans="1:2" x14ac:dyDescent="0.4">
      <c r="A17" s="4" t="s">
        <v>26</v>
      </c>
      <c r="B17" s="11">
        <f>工作表1!H21/工作表1!F21</f>
        <v>7.9792112503821455E-2</v>
      </c>
    </row>
    <row r="18" spans="1:2" x14ac:dyDescent="0.4">
      <c r="A18" s="4" t="s">
        <v>27</v>
      </c>
      <c r="B18" s="11">
        <f>工作表1!H22/工作表1!F22</f>
        <v>7.4123391034176658E-2</v>
      </c>
    </row>
    <row r="19" spans="1:2" x14ac:dyDescent="0.4">
      <c r="A19" s="4" t="s">
        <v>28</v>
      </c>
      <c r="B19" s="11">
        <f>工作表1!H23/工作表1!F23</f>
        <v>7.7927548441449029E-2</v>
      </c>
    </row>
    <row r="20" spans="1:2" x14ac:dyDescent="0.4">
      <c r="A20" s="4" t="s">
        <v>29</v>
      </c>
      <c r="B20" s="11">
        <f>工作表1!H24/工作表1!F24</f>
        <v>7.6204076333895879E-2</v>
      </c>
    </row>
  </sheetData>
  <phoneticPr fontId="3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C3" zoomScaleNormal="100" workbookViewId="0">
      <selection activeCell="Q12" sqref="Q12"/>
    </sheetView>
  </sheetViews>
  <sheetFormatPr defaultColWidth="11.36328125" defaultRowHeight="17" x14ac:dyDescent="0.4"/>
  <cols>
    <col min="2" max="2" width="24.81640625" customWidth="1"/>
  </cols>
  <sheetData>
    <row r="1" spans="1:2" x14ac:dyDescent="0.4">
      <c r="A1" t="s">
        <v>30</v>
      </c>
      <c r="B1" s="3" t="s">
        <v>32</v>
      </c>
    </row>
    <row r="2" spans="1:2" x14ac:dyDescent="0.4">
      <c r="A2" s="4" t="s">
        <v>11</v>
      </c>
      <c r="B2" s="11">
        <f>工作表1!I6/工作表1!F6</f>
        <v>0.53615604186489063</v>
      </c>
    </row>
    <row r="3" spans="1:2" x14ac:dyDescent="0.4">
      <c r="A3" s="4" t="s">
        <v>12</v>
      </c>
      <c r="B3" s="11">
        <f>工作表1!I7/工作表1!F7</f>
        <v>0.53483043079743353</v>
      </c>
    </row>
    <row r="4" spans="1:2" x14ac:dyDescent="0.4">
      <c r="A4" s="4" t="s">
        <v>13</v>
      </c>
      <c r="B4" s="11">
        <f>工作表1!I8/工作表1!F8</f>
        <v>0.53638392857142858</v>
      </c>
    </row>
    <row r="5" spans="1:2" x14ac:dyDescent="0.4">
      <c r="A5" s="4" t="s">
        <v>14</v>
      </c>
      <c r="B5" s="11">
        <f>工作表1!I9/工作表1!F9</f>
        <v>0.52377905736830876</v>
      </c>
    </row>
    <row r="6" spans="1:2" x14ac:dyDescent="0.4">
      <c r="A6" s="4" t="s">
        <v>15</v>
      </c>
      <c r="B6" s="11">
        <f>工作表1!I10/工作表1!F10</f>
        <v>0.51954022988505744</v>
      </c>
    </row>
    <row r="7" spans="1:2" x14ac:dyDescent="0.4">
      <c r="A7" s="4" t="s">
        <v>16</v>
      </c>
      <c r="B7" s="11">
        <f>工作表1!I11/工作表1!F11</f>
        <v>0.51417419884963023</v>
      </c>
    </row>
    <row r="8" spans="1:2" x14ac:dyDescent="0.4">
      <c r="A8" s="4" t="s">
        <v>17</v>
      </c>
      <c r="B8" s="11">
        <f>工作表1!I12/工作表1!F12</f>
        <v>0.51624106230847799</v>
      </c>
    </row>
    <row r="9" spans="1:2" x14ac:dyDescent="0.4">
      <c r="A9" s="4" t="s">
        <v>18</v>
      </c>
      <c r="B9" s="11">
        <f>工作表1!I13/工作表1!F13</f>
        <v>0.52261613691931541</v>
      </c>
    </row>
    <row r="10" spans="1:2" x14ac:dyDescent="0.4">
      <c r="A10" s="4" t="s">
        <v>19</v>
      </c>
      <c r="B10" s="11">
        <f>工作表1!I14/工作表1!F14</f>
        <v>0.52321920503738684</v>
      </c>
    </row>
    <row r="11" spans="1:2" x14ac:dyDescent="0.4">
      <c r="A11" s="4" t="s">
        <v>20</v>
      </c>
      <c r="B11" s="11">
        <f>工作表1!I15/工作表1!F15</f>
        <v>0.53189087488240827</v>
      </c>
    </row>
    <row r="12" spans="1:2" x14ac:dyDescent="0.4">
      <c r="A12" s="4" t="s">
        <v>21</v>
      </c>
      <c r="B12" s="11">
        <f>工作表1!I16/工作表1!F16</f>
        <v>0.53110135382363699</v>
      </c>
    </row>
    <row r="13" spans="1:2" x14ac:dyDescent="0.4">
      <c r="A13" s="4" t="s">
        <v>22</v>
      </c>
      <c r="B13" s="11">
        <f>工作表1!I17/工作表1!F17</f>
        <v>0.53321888412017171</v>
      </c>
    </row>
    <row r="14" spans="1:2" x14ac:dyDescent="0.4">
      <c r="A14" s="4" t="s">
        <v>23</v>
      </c>
      <c r="B14" s="11">
        <f>工作表1!I18/工作表1!F18</f>
        <v>0.53260328521652567</v>
      </c>
    </row>
    <row r="15" spans="1:2" x14ac:dyDescent="0.4">
      <c r="A15" s="4" t="s">
        <v>24</v>
      </c>
      <c r="B15" s="11">
        <f>工作表1!I19/工作表1!F19</f>
        <v>0.53258246178600166</v>
      </c>
    </row>
    <row r="16" spans="1:2" x14ac:dyDescent="0.4">
      <c r="A16" s="4" t="s">
        <v>25</v>
      </c>
      <c r="B16" s="11">
        <f>工作表1!I20/工作表1!F20</f>
        <v>0.5325574079899339</v>
      </c>
    </row>
    <row r="17" spans="1:2" x14ac:dyDescent="0.4">
      <c r="A17" s="4" t="s">
        <v>26</v>
      </c>
      <c r="B17" s="11">
        <f>工作表1!I21/工作表1!F21</f>
        <v>0.53133598287985329</v>
      </c>
    </row>
    <row r="18" spans="1:2" x14ac:dyDescent="0.4">
      <c r="A18" s="4" t="s">
        <v>27</v>
      </c>
      <c r="B18" s="11">
        <f>工作表1!I22/工作表1!F22</f>
        <v>0.5312916111850865</v>
      </c>
    </row>
    <row r="19" spans="1:2" x14ac:dyDescent="0.4">
      <c r="A19" s="4" t="s">
        <v>28</v>
      </c>
      <c r="B19" s="11">
        <f>工作表1!I23/工作表1!F23</f>
        <v>0.53355798932884024</v>
      </c>
    </row>
    <row r="20" spans="1:2" x14ac:dyDescent="0.4">
      <c r="A20" s="4" t="s">
        <v>29</v>
      </c>
      <c r="B20" s="11">
        <f>工作表1!I24/工作表1!F24</f>
        <v>0.5321303388290276</v>
      </c>
    </row>
  </sheetData>
  <phoneticPr fontId="3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工作表1</vt:lpstr>
      <vt:lpstr>工作表2</vt:lpstr>
      <vt:lpstr>一般教育補助款比例</vt:lpstr>
      <vt:lpstr>地方政府應分擔數額比例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志仁 丁</cp:lastModifiedBy>
  <cp:revision>2</cp:revision>
  <dcterms:created xsi:type="dcterms:W3CDTF">2018-10-09T05:56:37Z</dcterms:created>
  <dcterms:modified xsi:type="dcterms:W3CDTF">2026-05-12T07:00:29Z</dcterms:modified>
  <dc:language>zh-TW</dc:language>
</cp:coreProperties>
</file>